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esktop\ROTARY 2019-2020\2 - Office Of the District Secretary &amp; Chief of Staff\2.1 - Reports to the District\"/>
    </mc:Choice>
  </mc:AlternateContent>
  <xr:revisionPtr revIDLastSave="0" documentId="13_ncr:1_{8024093C-594F-41AB-A7A3-30AB71A8C332}" xr6:coauthVersionLast="41" xr6:coauthVersionMax="41" xr10:uidLastSave="{00000000-0000-0000-0000-000000000000}"/>
  <bookViews>
    <workbookView xWindow="-108" yWindow="-108" windowWidth="23256" windowHeight="12576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<sst xmlns="http://schemas.openxmlformats.org/spreadsheetml/2006/main" count="267" uniqueCount="161">
  <si>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</si>
  <si>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</si>
  <si>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</si>
  <si>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</si>
  <si>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</si>
  <si>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</si>
  <si>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</si>
  <si>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</si>
  <si>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</si>
  <si>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</si>
  <si>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</si>
  <si>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</si>
  <si>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</si>
  <si>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</si>
  <si>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</si>
  <si>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</si>
  <si>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</si>
  <si>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</si>
  <si>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</si>
  <si>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</si>
  <si>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</si>
  <si>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</si>
  <si>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</si>
  <si>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</si>
  <si>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</si>
  <si>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</si>
  <si>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</si>
  <si>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</si>
  <si>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</si>
  <si>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</si>
  <si>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</si>
  <si>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</si>
  <si>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</si>
  <si>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</si>
  <si>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</si>
  <si>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</si>
  <si>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</si>
  <si>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</si>
  <si>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</si>
  <si>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</si>
  <si>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</si>
  <si>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</si>
  <si>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</si>
  <si>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</si>
  <si>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</si>
  <si>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</si>
  <si>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</si>
  <si>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</si>
  <si>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</si>
  <si>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</si>
  <si>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</si>
  <si>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</si>
  <si>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</si>
  <si>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</si>
  <si>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</si>
  <si>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</si>
  <si>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</si>
  <si>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</si>
  <si>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</si>
  <si>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</si>
  <si>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</si>
  <si>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</si>
  <si>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</si>
  <si>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</si>
  <si>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</si>
  <si>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</si>
  <si>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</si>
  <si>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</si>
  <si>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</si>
  <si>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</si>
  <si>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</si>
  <si>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</si>
  <si>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</si>
  <si>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</si>
  <si>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</si>
  <si>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</si>
  <si>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</si>
  <si>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</si>
  <si>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</si>
  <si>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</si>
  <si>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</si>
  <si>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</si>
  <si>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</si>
  <si>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</si>
  <si>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</si>
  <si>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</si>
  <si>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</si>
  <si>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</si>
  <si>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</si>
  <si>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</si>
  <si>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</si>
  <si>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</si>
  <si>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</si>
  <si>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</si>
  <si>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</si>
  <si>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</si>
  <si>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</si>
  <si>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</si>
  <si>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</si>
  <si>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</si>
  <si>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</si>
  <si>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</si>
  <si>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</si>
  <si>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</si>
  <si>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</si>
  <si>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</si>
  <si>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</si>
  <si>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</si>
  <si>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</si>
  <si>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</si>
  <si>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</si>
  <si>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</si>
  <si>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</si>
  <si>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</si>
  <si>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</si>
  <si>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</si>
  <si>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</si>
  <si>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</si>
  <si>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</si>
  <si>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</si>
  <si>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</si>
  <si>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</si>
  <si>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</si>
  <si>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</si>
  <si>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</si>
  <si>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</si>
  <si>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</si>
  <si>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</si>
  <si>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</si>
  <si>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</si>
  <si>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</si>
  <si>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</si>
  <si>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</si>
  <si>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</si>
  <si>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</si>
  <si>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Tagum Golden L.A.C.E.S.</t>
  </si>
  <si>
    <t>2-d</t>
  </si>
  <si>
    <t>Annabelle Eve R. Sator</t>
  </si>
  <si>
    <t>Arlene J. Adlawan</t>
  </si>
  <si>
    <t>Miko's Brew, Tagum City</t>
  </si>
  <si>
    <t>PP Mary Ann Tesoro's Residence</t>
  </si>
  <si>
    <t>Rtn. Angelisa R. Sator's Office</t>
  </si>
  <si>
    <t>PAG Norma Pereyras' Residence</t>
  </si>
  <si>
    <t>Tagum City Jail</t>
  </si>
  <si>
    <t>Angelisa R. Sator</t>
  </si>
  <si>
    <t>Pres. Annabelle Eve R. Sator</t>
  </si>
  <si>
    <t>Rae Kara A. Malbog</t>
  </si>
  <si>
    <t>Women Inmates of Tagum City Jail</t>
  </si>
  <si>
    <t>Community Development</t>
  </si>
  <si>
    <t>Rotary Club of Valenzuela</t>
  </si>
  <si>
    <t>Charm Radio 101.9 FM</t>
  </si>
  <si>
    <t>New Corella Elem. School</t>
  </si>
  <si>
    <t>Miko's Brew</t>
  </si>
  <si>
    <t>Citymall of Tagum</t>
  </si>
  <si>
    <t>Graduation of Female Inmates in ALS -Women Empowerment program (Year 2) and Turnover of School Supplies to ALS WE Program (Year 3)</t>
  </si>
  <si>
    <t>Rotary on Air (Year 6)</t>
  </si>
  <si>
    <t>Davao del Norte Province</t>
  </si>
  <si>
    <t>People of Region XI</t>
  </si>
  <si>
    <t>Area 2D Clubs, PICE, PNP, QACS,LYR, IIEE,Kar Asia, DRMC Doctors, Citymall of Tagum,Rotaract Club of St. Thomas More, Interact TCNHS, Revedors Tables and Chairs, Qualifeeds, Philippine Red Cross</t>
  </si>
  <si>
    <t>One Rotary, One District Bloodletting with Lecture on the Benefits of Donating Blood</t>
  </si>
  <si>
    <t>Brigada Eskwela :  Turnover of Painting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</si>
</sst>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6" zoomScale="119" zoomScaleNormal="200" zoomScalePageLayoutView="119" workbookViewId="0">
      <selection activeCell="L22" sqref="L22:M22"/>
    </sheetView>
  </sheetViews>
  <sheetFormatPr defaultColWidth="11.44140625" defaultRowHeight="13.8"/>
  <cols>
    <col min="1" max="1" width="2.7773437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44140625" style="29"/>
  </cols>
  <sheetData>
    <row r="1" spans="1:16" ht="97.0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6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43647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.0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.0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0.95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43684</v>
      </c>
      <c r="P8" s="96"/>
    </row>
    <row r="9" spans="1:16" s="34" customFormat="1" ht="13.95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.0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43649</v>
      </c>
      <c r="C11" s="152"/>
      <c r="D11" s="112">
        <v>28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43656</v>
      </c>
      <c r="C12" s="154"/>
      <c r="D12" s="102">
        <v>28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8"/>
      <c r="B13" s="153">
        <v>43663</v>
      </c>
      <c r="C13" s="154"/>
      <c r="D13" s="102">
        <v>28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8"/>
      <c r="B14" s="153">
        <v>43670</v>
      </c>
      <c r="C14" s="154"/>
      <c r="D14" s="102">
        <v>28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 t="s">
        <v>139</v>
      </c>
    </row>
    <row r="15" spans="1:16" s="36" customFormat="1" ht="12" customHeight="1" thickTop="1" thickBot="1">
      <c r="A15" s="178"/>
      <c r="B15" s="153">
        <v>43672</v>
      </c>
      <c r="C15" s="154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140</v>
      </c>
    </row>
    <row r="16" spans="1:16" s="36" customFormat="1" ht="12" customHeight="1" thickTop="1" thickBot="1">
      <c r="A16" s="178"/>
      <c r="B16" s="153">
        <v>43651</v>
      </c>
      <c r="C16" s="154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5" t="s">
        <v>141</v>
      </c>
    </row>
    <row r="17" spans="1:16" s="36" customFormat="1" ht="12" customHeight="1" thickTop="1" thickBot="1">
      <c r="A17" s="178"/>
      <c r="B17" s="153">
        <v>43666</v>
      </c>
      <c r="C17" s="154"/>
      <c r="D17" s="81"/>
      <c r="E17" s="68"/>
      <c r="F17" s="68"/>
      <c r="G17" s="68"/>
      <c r="H17" s="69"/>
      <c r="I17" s="70"/>
      <c r="J17" s="63">
        <v>28</v>
      </c>
      <c r="K17" s="63"/>
      <c r="L17" s="71"/>
      <c r="M17" s="61"/>
      <c r="N17" s="61"/>
      <c r="O17" s="66"/>
      <c r="P17" s="45" t="s">
        <v>142</v>
      </c>
    </row>
    <row r="18" spans="1:16" s="36" customFormat="1" ht="12" customHeight="1" thickTop="1" thickBot="1">
      <c r="A18" s="178"/>
      <c r="B18" s="153">
        <v>43651</v>
      </c>
      <c r="C18" s="154"/>
      <c r="D18" s="60"/>
      <c r="E18" s="61"/>
      <c r="F18" s="61"/>
      <c r="G18" s="61"/>
      <c r="H18" s="61"/>
      <c r="I18" s="62"/>
      <c r="J18" s="63">
        <v>28</v>
      </c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43655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7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8"/>
      <c r="B20" s="153">
        <v>43664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4</v>
      </c>
      <c r="M20" s="63"/>
      <c r="N20" s="62"/>
      <c r="O20" s="173"/>
      <c r="P20" s="45" t="s">
        <v>150</v>
      </c>
    </row>
    <row r="21" spans="1:16" s="36" customFormat="1" ht="12" customHeight="1" thickTop="1" thickBot="1">
      <c r="A21" s="178"/>
      <c r="B21" s="153">
        <v>43673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40</v>
      </c>
      <c r="M21" s="63"/>
      <c r="N21" s="62"/>
      <c r="O21" s="173"/>
      <c r="P21" s="45" t="s">
        <v>153</v>
      </c>
    </row>
    <row r="22" spans="1:16" s="36" customFormat="1" ht="12" customHeight="1" thickTop="1" thickBot="1">
      <c r="A22" s="178"/>
      <c r="B22" s="154">
        <v>43675</v>
      </c>
      <c r="C22" s="339"/>
      <c r="D22" s="60"/>
      <c r="E22" s="61"/>
      <c r="F22" s="61"/>
      <c r="G22" s="61"/>
      <c r="H22" s="61"/>
      <c r="I22" s="61"/>
      <c r="J22" s="61"/>
      <c r="K22" s="62"/>
      <c r="L22" s="63">
        <v>5</v>
      </c>
      <c r="M22" s="63"/>
      <c r="N22" s="62"/>
      <c r="O22" s="173"/>
      <c r="P22" s="45" t="s">
        <v>151</v>
      </c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>
        <v>43672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2</v>
      </c>
      <c r="O27" s="176"/>
      <c r="P27" s="46" t="s">
        <v>152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3</v>
      </c>
    </row>
    <row r="34" spans="1:16" ht="25.0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33</v>
      </c>
    </row>
    <row r="35" spans="1:16" ht="4.0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144</v>
      </c>
      <c r="C37" s="192"/>
      <c r="D37" s="192"/>
      <c r="E37" s="192"/>
      <c r="F37" s="192"/>
      <c r="G37" s="193"/>
      <c r="H37" s="118" t="s">
        <v>148</v>
      </c>
      <c r="I37" s="118"/>
      <c r="J37" s="118"/>
      <c r="K37" s="118"/>
      <c r="L37" s="118"/>
      <c r="M37" s="118" t="s">
        <v>145</v>
      </c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.0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3.95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6.0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4.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4.950000000000003" customHeight="1">
      <c r="A52" s="141" t="str">
        <f>N6</f>
        <v>Arlene J. Adlawan</v>
      </c>
      <c r="B52" s="142"/>
      <c r="C52" s="143"/>
      <c r="D52" s="143"/>
      <c r="E52" s="143"/>
      <c r="F52" s="143"/>
      <c r="G52" s="143" t="str">
        <f>I6</f>
        <v>Annabelle Eve R. Sator</v>
      </c>
      <c r="H52" s="143"/>
      <c r="I52" s="143"/>
      <c r="J52" s="143"/>
      <c r="K52" s="143"/>
      <c r="L52" s="143"/>
      <c r="M52" s="144" t="s">
        <v>146</v>
      </c>
      <c r="N52" s="144"/>
      <c r="O52" s="144"/>
      <c r="P52" s="145"/>
    </row>
    <row r="53" spans="1:16" ht="14.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0.95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0.95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0.95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0.95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0.95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0.95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40" zoomScale="120" zoomScaleNormal="200" zoomScalePageLayoutView="120" workbookViewId="0">
      <selection activeCell="E22" sqref="E22:P22"/>
    </sheetView>
  </sheetViews>
  <sheetFormatPr defaultColWidth="10.77734375" defaultRowHeight="13.2"/>
  <cols>
    <col min="1" max="1" width="2.6640625" style="6" customWidth="1"/>
    <col min="2" max="2" width="11.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77734375" style="6"/>
  </cols>
  <sheetData>
    <row r="1" spans="1:24" ht="15.6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9.05" customHeight="1" thickBot="1">
      <c r="A3" s="254" t="str">
        <f>'Summary of Activities'!A6</f>
        <v>Tagum Golden L.A.C.E.S.</v>
      </c>
      <c r="B3" s="254"/>
      <c r="C3" s="254"/>
      <c r="D3" s="254"/>
      <c r="E3" s="254"/>
      <c r="F3" s="254" t="str">
        <f>'Summary of Activities'!I6</f>
        <v>Annabelle Eve R. Sator</v>
      </c>
      <c r="G3" s="254"/>
      <c r="H3" s="254"/>
      <c r="I3" s="254"/>
      <c r="J3" s="254"/>
      <c r="K3" s="254"/>
      <c r="L3" s="254" t="str">
        <f>'Summary of Activities'!N6</f>
        <v>Arlene J. Adlawan</v>
      </c>
      <c r="M3" s="254"/>
      <c r="N3" s="254"/>
      <c r="O3" s="254"/>
      <c r="P3" s="254"/>
      <c r="Q3" s="254"/>
      <c r="R3" s="254" t="str">
        <f>'Summary of Activities'!H6</f>
        <v>2-d</v>
      </c>
      <c r="S3" s="254"/>
      <c r="T3" s="279">
        <f>'Summary of Activities'!K2</f>
        <v>43647</v>
      </c>
      <c r="U3" s="254"/>
      <c r="V3" s="254"/>
      <c r="W3" s="280">
        <f>'Summary of Activities'!O8</f>
        <v>43684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0.199999999999999">
      <c r="A5" s="220">
        <v>1</v>
      </c>
      <c r="B5" s="222">
        <f>'Summary of Activities'!B19</f>
        <v>43655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149</v>
      </c>
      <c r="V5" s="203" t="s">
        <v>52</v>
      </c>
      <c r="W5" s="203"/>
      <c r="X5" s="204"/>
    </row>
    <row r="6" spans="1:24" s="7" customFormat="1" ht="13.8" thickBot="1">
      <c r="A6" s="220"/>
      <c r="B6" s="223"/>
      <c r="C6" s="48"/>
      <c r="D6" s="49"/>
      <c r="E6" s="50"/>
      <c r="F6" s="51">
        <v>9</v>
      </c>
      <c r="G6" s="49">
        <v>38</v>
      </c>
      <c r="H6" s="52">
        <v>106000</v>
      </c>
      <c r="I6" s="48"/>
      <c r="J6" s="49"/>
      <c r="K6" s="50"/>
      <c r="L6" s="51">
        <v>9</v>
      </c>
      <c r="M6" s="49">
        <v>38</v>
      </c>
      <c r="N6" s="52">
        <v>100000</v>
      </c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8" thickBot="1">
      <c r="A7" s="221"/>
      <c r="B7" s="224"/>
      <c r="C7" s="227" t="s">
        <v>41</v>
      </c>
      <c r="D7" s="228"/>
      <c r="E7" s="208" t="s">
        <v>154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4.95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0.199999999999999">
      <c r="A10" s="220">
        <v>2</v>
      </c>
      <c r="B10" s="222">
        <f>'Summary of Activities'!B20</f>
        <v>43664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150</v>
      </c>
      <c r="V10" s="203" t="s">
        <v>52</v>
      </c>
      <c r="W10" s="203"/>
      <c r="X10" s="204"/>
    </row>
    <row r="11" spans="1:24" s="7" customFormat="1" ht="13.8" thickBot="1">
      <c r="A11" s="220"/>
      <c r="B11" s="223"/>
      <c r="C11" s="48"/>
      <c r="D11" s="49"/>
      <c r="E11" s="50"/>
      <c r="F11" s="51">
        <v>2000</v>
      </c>
      <c r="G11" s="49">
        <v>4</v>
      </c>
      <c r="H11" s="52">
        <v>1000</v>
      </c>
      <c r="I11" s="48"/>
      <c r="J11" s="49"/>
      <c r="K11" s="50"/>
      <c r="L11" s="51"/>
      <c r="M11" s="49"/>
      <c r="N11" s="52"/>
      <c r="O11" s="48">
        <v>2000</v>
      </c>
      <c r="P11" s="49">
        <v>4</v>
      </c>
      <c r="Q11" s="50">
        <v>1000</v>
      </c>
      <c r="R11" s="51"/>
      <c r="S11" s="49"/>
      <c r="T11" s="52"/>
      <c r="U11" s="54"/>
      <c r="V11" s="205" t="s">
        <v>50</v>
      </c>
      <c r="W11" s="205"/>
      <c r="X11" s="206"/>
    </row>
    <row r="12" spans="1:24" ht="13.8" thickBot="1">
      <c r="A12" s="221"/>
      <c r="B12" s="224"/>
      <c r="C12" s="227" t="s">
        <v>41</v>
      </c>
      <c r="D12" s="228"/>
      <c r="E12" s="208" t="s">
        <v>155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156</v>
      </c>
      <c r="U12" s="208"/>
      <c r="V12" s="208"/>
      <c r="W12" s="208"/>
      <c r="X12" s="209"/>
    </row>
    <row r="13" spans="1:24" ht="4.95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0.199999999999999">
      <c r="A15" s="220">
        <v>3</v>
      </c>
      <c r="B15" s="222">
        <f>'Summary of Activities'!B21</f>
        <v>43673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158</v>
      </c>
      <c r="V15" s="203" t="s">
        <v>52</v>
      </c>
      <c r="W15" s="203"/>
      <c r="X15" s="204"/>
    </row>
    <row r="16" spans="1:24" s="7" customFormat="1" ht="13.8" thickBot="1">
      <c r="A16" s="220"/>
      <c r="B16" s="223"/>
      <c r="C16" s="48"/>
      <c r="D16" s="49"/>
      <c r="E16" s="50"/>
      <c r="F16" s="51">
        <v>110</v>
      </c>
      <c r="G16" s="49">
        <v>40</v>
      </c>
      <c r="H16" s="52">
        <v>1000</v>
      </c>
      <c r="I16" s="48"/>
      <c r="J16" s="49"/>
      <c r="K16" s="50"/>
      <c r="L16" s="51"/>
      <c r="M16" s="49"/>
      <c r="N16" s="52"/>
      <c r="O16" s="48">
        <v>49</v>
      </c>
      <c r="P16" s="49">
        <v>150</v>
      </c>
      <c r="Q16" s="50">
        <v>40000</v>
      </c>
      <c r="R16" s="51"/>
      <c r="S16" s="49"/>
      <c r="T16" s="52"/>
      <c r="U16" s="54"/>
      <c r="V16" s="205" t="s">
        <v>50</v>
      </c>
      <c r="W16" s="205"/>
      <c r="X16" s="206"/>
    </row>
    <row r="17" spans="1:24" ht="13.8" thickBot="1">
      <c r="A17" s="221"/>
      <c r="B17" s="224"/>
      <c r="C17" s="227" t="s">
        <v>41</v>
      </c>
      <c r="D17" s="228"/>
      <c r="E17" s="208" t="s">
        <v>159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157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0.199999999999999">
      <c r="A20" s="220">
        <v>4</v>
      </c>
      <c r="B20" s="222">
        <f>'Summary of Activities'!B22</f>
        <v>43675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8" thickBot="1">
      <c r="A21" s="220"/>
      <c r="B21" s="223"/>
      <c r="C21" s="48"/>
      <c r="D21" s="49"/>
      <c r="E21" s="50"/>
      <c r="F21" s="51">
        <v>50</v>
      </c>
      <c r="G21" s="49">
        <v>30</v>
      </c>
      <c r="H21" s="52">
        <v>5000</v>
      </c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8" thickBot="1">
      <c r="A22" s="221"/>
      <c r="B22" s="224"/>
      <c r="C22" s="227" t="s">
        <v>41</v>
      </c>
      <c r="D22" s="228"/>
      <c r="E22" s="208" t="s">
        <v>160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151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0.199999999999999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8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8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4.95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0.199999999999999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8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8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0.199999999999999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8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8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0.199999999999999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8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8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3.8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2169</v>
      </c>
      <c r="G48" s="278"/>
      <c r="H48" s="277">
        <f>G6+G11+G16+G21+G26+G31+G36+G41</f>
        <v>112</v>
      </c>
      <c r="I48" s="278"/>
      <c r="J48" s="271">
        <f>H6+H11+H16+H21+H26+H31+H36+H41</f>
        <v>113000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9</v>
      </c>
      <c r="G50" s="278"/>
      <c r="H50" s="277">
        <f>M6+M11+M16+M21+M26+M31+M36+M41</f>
        <v>38</v>
      </c>
      <c r="I50" s="278"/>
      <c r="J50" s="271">
        <f>N6+N11+N16+N21+N26+N31+N36+N41</f>
        <v>100000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2049</v>
      </c>
      <c r="G51" s="278"/>
      <c r="H51" s="277">
        <f>P6+P11+P16+P21+P26+P31+P36+P41</f>
        <v>154</v>
      </c>
      <c r="I51" s="278"/>
      <c r="J51" s="271">
        <f>Q6+Q11+Q16+Q21+Q26+Q31+Q36+Q41</f>
        <v>41000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1.95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6.95" customHeight="1" thickBot="1">
      <c r="A54" s="264" t="s">
        <v>56</v>
      </c>
      <c r="B54" s="265"/>
      <c r="C54" s="265"/>
      <c r="D54" s="265"/>
      <c r="E54" s="266"/>
      <c r="F54" s="261">
        <f>SUM(F47:G51)</f>
        <v>4227</v>
      </c>
      <c r="G54" s="262"/>
      <c r="H54" s="261">
        <f>SUM(H47:I52)</f>
        <v>304</v>
      </c>
      <c r="I54" s="262"/>
      <c r="J54" s="258">
        <f>SUM(J47:L52)</f>
        <v>254000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8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777343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9.0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0.95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0.95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0.95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0.95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0.95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0.95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0.95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0.95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0.95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4.95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3.2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0.95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2.95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2.95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2.95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2.95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4.0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8.95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5.0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4.950000000000003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1.95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.6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ASUS</cp:lastModifiedBy>
  <cp:lastPrinted>2019-08-13T04:44:16Z</cp:lastPrinted>
  <dcterms:created xsi:type="dcterms:W3CDTF">2013-07-03T03:04:40Z</dcterms:created>
  <dcterms:modified xsi:type="dcterms:W3CDTF">2019-08-13T04:55:34Z</dcterms:modified>
</cp:coreProperties>
</file>